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ẮT ĐẦU" sheetId="1" state="visible" r:id="rId1"/>
    <sheet xmlns:r="http://schemas.openxmlformats.org/officeDocument/2006/relationships" name="1. LẬP HOÁ ĐƠN" sheetId="2" state="visible" r:id="rId2"/>
    <sheet xmlns:r="http://schemas.openxmlformats.org/officeDocument/2006/relationships" name="2. ĐỐI CHIẾU TIỀN VỀ VÍ" sheetId="3" state="visible" r:id="rId3"/>
    <sheet xmlns:r="http://schemas.openxmlformats.org/officeDocument/2006/relationships" name="3. CHỨNG TỪ THÁN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0"/>
  </numFmts>
  <fonts count="17">
    <font>
      <name val="Calibri"/>
      <family val="2"/>
      <color theme="1"/>
      <sz val="11"/>
      <scheme val="minor"/>
    </font>
    <font>
      <name val="Calibri"/>
      <b val="1"/>
      <color rgb="001B75BC"/>
      <sz val="18"/>
    </font>
    <font>
      <name val="Calibri"/>
      <b val="1"/>
      <color rgb="00111111"/>
      <sz val="16"/>
    </font>
    <font>
      <name val="Calibri"/>
      <color rgb="00111111"/>
      <sz val="12"/>
    </font>
    <font>
      <name val="Calibri"/>
      <b val="1"/>
      <color rgb="00FFFFFF"/>
      <sz val="16"/>
    </font>
    <font>
      <name val="Calibri"/>
      <b val="1"/>
      <color rgb="00111111"/>
      <sz val="14"/>
    </font>
    <font>
      <name val="Calibri"/>
      <b val="1"/>
      <color rgb="00FFFFFF"/>
      <sz val="26"/>
    </font>
    <font>
      <name val="Calibri"/>
      <b val="1"/>
      <color rgb="001B75BC"/>
      <sz val="28"/>
    </font>
    <font>
      <name val="Calibri"/>
      <b val="1"/>
      <color rgb="00111111"/>
      <sz val="13"/>
    </font>
    <font>
      <name val="Calibri"/>
      <b val="1"/>
      <color rgb="00FFFFFF"/>
      <sz val="14"/>
    </font>
    <font>
      <name val="Calibri"/>
      <b val="1"/>
      <color rgb="00FFFFFF"/>
      <sz val="12"/>
    </font>
    <font>
      <name val="Calibri"/>
      <b val="1"/>
      <color rgb="00111111"/>
      <sz val="12"/>
    </font>
    <font>
      <name val="Calibri"/>
      <b val="1"/>
      <color rgb="0014507F"/>
      <sz val="12"/>
    </font>
    <font>
      <name val="Calibri"/>
      <b val="1"/>
      <color rgb="0014507F"/>
      <sz val="14"/>
    </font>
    <font>
      <name val="Calibri"/>
      <b val="1"/>
      <color rgb="00FFFFFF"/>
      <sz val="13"/>
    </font>
    <font>
      <name val="Calibri"/>
      <b val="1"/>
      <color rgb="0014507F"/>
      <sz val="16"/>
    </font>
    <font>
      <name val="Calibri"/>
      <b val="1"/>
      <color rgb="0014507F"/>
      <sz val="13"/>
    </font>
  </fonts>
  <fills count="7">
    <fill>
      <patternFill/>
    </fill>
    <fill>
      <patternFill patternType="gray125"/>
    </fill>
    <fill>
      <patternFill patternType="solid">
        <fgColor rgb="001B75BC"/>
      </patternFill>
    </fill>
    <fill>
      <patternFill patternType="solid">
        <fgColor rgb="00FFFFFF"/>
      </patternFill>
    </fill>
    <fill>
      <patternFill patternType="solid">
        <fgColor rgb="00FFF3C4"/>
      </patternFill>
    </fill>
    <fill>
      <patternFill patternType="solid">
        <fgColor rgb="00E3F0FB"/>
      </patternFill>
    </fill>
    <fill>
      <patternFill patternType="solid">
        <fgColor rgb="00C00000"/>
      </patternFill>
    </fill>
  </fills>
  <borders count="6">
    <border>
      <left/>
      <right/>
      <top/>
      <bottom/>
      <diagonal/>
    </border>
    <border>
      <left style="thin">
        <color rgb="007C8AA0"/>
      </left>
      <right style="thin">
        <color rgb="007C8AA0"/>
      </right>
      <top style="thin">
        <color rgb="007C8AA0"/>
      </top>
      <bottom style="thin">
        <color rgb="007C8AA0"/>
      </bottom>
    </border>
    <border>
      <left/>
      <right/>
      <top style="thin">
        <color rgb="007C8AA0"/>
      </top>
      <bottom/>
      <diagonal/>
    </border>
    <border>
      <left/>
      <right style="thin">
        <color rgb="007C8AA0"/>
      </right>
      <top style="thin">
        <color rgb="007C8AA0"/>
      </top>
      <bottom/>
      <diagonal/>
    </border>
    <border>
      <left/>
      <right style="thin">
        <color rgb="007C8AA0"/>
      </right>
      <top style="thin">
        <color rgb="007C8AA0"/>
      </top>
      <bottom style="thin">
        <color rgb="007C8AA0"/>
      </bottom>
      <diagonal/>
    </border>
    <border>
      <left/>
      <right/>
      <top style="thin">
        <color rgb="007C8AA0"/>
      </top>
      <bottom style="thin">
        <color rgb="007C8AA0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10" fillId="2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1" fontId="11" fillId="4" borderId="1" applyAlignment="1" pivotButton="0" quotePrefix="0" xfId="0">
      <alignment horizontal="center" vertical="center" wrapText="1"/>
    </xf>
    <xf numFmtId="164" fontId="11" fillId="4" borderId="1" applyAlignment="1" pivotButton="0" quotePrefix="0" xfId="0">
      <alignment horizontal="right" vertical="center"/>
    </xf>
    <xf numFmtId="9" fontId="11" fillId="4" borderId="1" applyAlignment="1" pivotButton="0" quotePrefix="0" xfId="0">
      <alignment horizontal="center" vertical="center" wrapText="1"/>
    </xf>
    <xf numFmtId="4" fontId="11" fillId="5" borderId="1" applyAlignment="1" pivotButton="0" quotePrefix="0" xfId="0">
      <alignment horizontal="right" vertical="center"/>
    </xf>
    <xf numFmtId="164" fontId="11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vertical="center" wrapText="1"/>
    </xf>
    <xf numFmtId="0" fontId="11" fillId="0" borderId="1" applyAlignment="1" pivotButton="0" quotePrefix="0" xfId="0">
      <alignment vertical="center" wrapText="1"/>
    </xf>
    <xf numFmtId="164" fontId="5" fillId="5" borderId="1" applyAlignment="1" pivotButton="0" quotePrefix="0" xfId="0">
      <alignment horizontal="right" vertical="center"/>
    </xf>
    <xf numFmtId="0" fontId="12" fillId="0" borderId="0" applyAlignment="1" pivotButton="0" quotePrefix="0" xfId="0">
      <alignment vertical="center"/>
    </xf>
    <xf numFmtId="0" fontId="13" fillId="3" borderId="1" applyAlignment="1" pivotButton="0" quotePrefix="0" xfId="0">
      <alignment horizontal="center" vertical="center" wrapText="1"/>
    </xf>
    <xf numFmtId="164" fontId="13" fillId="3" borderId="1" applyAlignment="1" pivotButton="0" quotePrefix="0" xfId="0">
      <alignment horizontal="right" vertical="center"/>
    </xf>
    <xf numFmtId="0" fontId="14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1" fillId="3" borderId="1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 wrapText="1"/>
    </xf>
    <xf numFmtId="164" fontId="5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vertical="center" wrapText="1"/>
    </xf>
    <xf numFmtId="0" fontId="13" fillId="3" borderId="1" applyAlignment="1" pivotButton="0" quotePrefix="0" xfId="0">
      <alignment vertical="center" wrapText="1"/>
    </xf>
    <xf numFmtId="164" fontId="15" fillId="3" borderId="1" applyAlignment="1" pivotButton="0" quotePrefix="0" xfId="0">
      <alignment horizontal="right" vertical="center"/>
    </xf>
    <xf numFmtId="0" fontId="16" fillId="3" borderId="1" applyAlignment="1" pivotButton="0" quotePrefix="0" xfId="0">
      <alignment vertical="center" wrapText="1"/>
    </xf>
    <xf numFmtId="0" fontId="11" fillId="4" borderId="1" applyAlignment="1" pivotButton="0" quotePrefix="0" xfId="0">
      <alignment horizontal="center" vertical="center" wrapText="1"/>
    </xf>
    <xf numFmtId="0" fontId="15" fillId="5" borderId="1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b val="1"/>
        <color rgb="00FFFFFF"/>
      </font>
      <fill>
        <patternFill patternType="solid">
          <fgColor rgb="00C00000"/>
          <bgColor rgb="00C0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7" customWidth="1" min="3" max="3"/>
    <col width="26" customWidth="1" min="4" max="4"/>
    <col width="7" customWidth="1" min="5" max="5"/>
    <col width="26" customWidth="1" min="6" max="6"/>
    <col width="7" customWidth="1" min="7" max="7"/>
    <col width="26" customWidth="1" min="8" max="8"/>
    <col width="3" customWidth="1" min="9" max="9"/>
  </cols>
  <sheetData>
    <row r="1" ht="30" customHeight="1">
      <c r="A1" s="1" t="inlineStr">
        <is>
          <t>BIỂU MẪU BÁN HÀNG QUA SÀN</t>
        </is>
      </c>
    </row>
    <row r="2" ht="28" customHeight="1">
      <c r="A2" s="2" t="inlineStr">
        <is>
          <t>Biểu mẫu này để làm gì?</t>
        </is>
      </c>
    </row>
    <row r="3" ht="22" customHeight="1">
      <c r="A3" s="3" t="inlineStr">
        <is>
          <t>Dùng cho Shopee, TikTok Shop, Tiki. Làm theo 4 bước bên dưới.</t>
        </is>
      </c>
    </row>
    <row r="5" ht="30" customHeight="1">
      <c r="B5" s="4" t="n">
        <v>1</v>
      </c>
      <c r="C5" s="5" t="inlineStr">
        <is>
          <t>Biết một đơn phải lập hoá đơn bao nhiêu tiền.</t>
        </is>
      </c>
    </row>
    <row r="6" ht="30" customHeight="1">
      <c r="B6" s="4" t="n">
        <v>2</v>
      </c>
      <c r="C6" s="5" t="inlineStr">
        <is>
          <t>Biết tiền sàn trả về ví có khớp doanh thu không.</t>
        </is>
      </c>
    </row>
    <row r="7" ht="30" customHeight="1">
      <c r="B7" s="4" t="n">
        <v>3</v>
      </c>
      <c r="C7" s="5" t="inlineStr">
        <is>
          <t>Biết tháng này còn thiếu giấy tờ nào.</t>
        </is>
      </c>
    </row>
    <row r="9" ht="28" customHeight="1">
      <c r="A9" s="2" t="inlineStr">
        <is>
          <t>4 bước làm việc</t>
        </is>
      </c>
    </row>
    <row r="10" ht="48" customHeight="1">
      <c r="B10" s="6" t="n">
        <v>1</v>
      </c>
      <c r="D10" s="6" t="n">
        <v>2</v>
      </c>
      <c r="F10" s="6" t="n">
        <v>3</v>
      </c>
      <c r="H10" s="6" t="n">
        <v>4</v>
      </c>
    </row>
    <row r="11" ht="44" customHeight="1">
      <c r="B11" s="7" t="inlineStr">
        <is>
          <t>Lấy báo cáo từ sàn</t>
        </is>
      </c>
      <c r="C11" s="8" t="inlineStr">
        <is>
          <t>→</t>
        </is>
      </c>
      <c r="D11" s="7" t="inlineStr">
        <is>
          <t>Lập hoá đơn</t>
        </is>
      </c>
      <c r="E11" s="8" t="inlineStr">
        <is>
          <t>→</t>
        </is>
      </c>
      <c r="F11" s="7" t="inlineStr">
        <is>
          <t>Đối chiếu tiền về ví</t>
        </is>
      </c>
      <c r="G11" s="8" t="inlineStr">
        <is>
          <t>→</t>
        </is>
      </c>
      <c r="H11" s="7" t="inlineStr">
        <is>
          <t>Gom chứng từ tháng</t>
        </is>
      </c>
    </row>
    <row r="12" ht="50" customHeight="1">
      <c r="B12" s="9" t="inlineStr">
        <is>
          <t>Tải ở trang bán hàng của sàn</t>
        </is>
      </c>
      <c r="D12" s="9" t="inlineStr">
        <is>
          <t>Làm ở trang "1. LẬP HOÁ ĐƠN"</t>
        </is>
      </c>
      <c r="F12" s="9" t="inlineStr">
        <is>
          <t>Làm ở trang "2. ĐỐI CHIẾU TIỀN VỀ VÍ"</t>
        </is>
      </c>
      <c r="H12" s="9" t="inlineStr">
        <is>
          <t>Làm ở trang "3. CHỨNG TỪ THÁNG"</t>
        </is>
      </c>
    </row>
    <row r="14" ht="28" customHeight="1">
      <c r="A14" s="2" t="inlineStr">
        <is>
          <t>Ý nghĩa màu ô</t>
        </is>
      </c>
    </row>
    <row r="15" ht="30" customHeight="1">
      <c r="B15" s="10" t="inlineStr">
        <is>
          <t>Ô VÀNG</t>
        </is>
      </c>
      <c r="D15" s="11" t="inlineStr">
        <is>
          <t>Bạn nhập số vào đây</t>
        </is>
      </c>
    </row>
    <row r="16" ht="30" customHeight="1">
      <c r="B16" s="12" t="inlineStr">
        <is>
          <t>Ô XANH</t>
        </is>
      </c>
      <c r="D16" s="11" t="inlineStr">
        <is>
          <t>Máy tự tính, đừng sửa</t>
        </is>
      </c>
    </row>
    <row r="17" ht="30" customHeight="1">
      <c r="B17" s="13" t="inlineStr">
        <is>
          <t>Ô ĐỎ</t>
        </is>
      </c>
      <c r="D17" s="11" t="inlineStr">
        <is>
          <t>Số bị lệch, cần xem lại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0" customWidth="1" min="3" max="3"/>
    <col width="19" customWidth="1" min="4" max="4"/>
    <col width="12" customWidth="1" min="5" max="5"/>
    <col width="19" customWidth="1" min="6" max="6"/>
    <col width="19" customWidth="1" min="7" max="7"/>
    <col width="16" customWidth="1" min="8" max="8"/>
    <col width="19" customWidth="1" min="9" max="9"/>
  </cols>
  <sheetData>
    <row r="1" ht="30" customHeight="1">
      <c r="A1" s="1" t="inlineStr">
        <is>
          <t>1. LẬP HOÁ ĐƠN</t>
        </is>
      </c>
    </row>
    <row r="2" ht="28" customHeight="1">
      <c r="A2" s="2" t="inlineStr">
        <is>
          <t>Đơn này lập hoá đơn bao nhiêu tiền?</t>
        </is>
      </c>
    </row>
    <row r="3" ht="22" customHeight="1">
      <c r="A3" s="3" t="inlineStr">
        <is>
          <t>Đã điền sẵn một đơn thật (đã ẩn tên). Xoá ô vàng, nhập đơn của bạn. Ô xanh máy tự tính.</t>
        </is>
      </c>
    </row>
    <row r="5" ht="48" customHeight="1">
      <c r="A5" s="14" t="inlineStr">
        <is>
          <t>STT</t>
        </is>
      </c>
      <c r="B5" s="14" t="inlineStr">
        <is>
          <t>Tên hàng</t>
        </is>
      </c>
      <c r="C5" s="14" t="inlineStr">
        <is>
          <t>Số lượng</t>
        </is>
      </c>
      <c r="D5" s="14" t="inlineStr">
        <is>
          <t>Giá khách trả (đã gồm thuế)</t>
        </is>
      </c>
      <c r="E5" s="14" t="inlineStr">
        <is>
          <t>Thuế suất</t>
        </is>
      </c>
      <c r="F5" s="14" t="inlineStr">
        <is>
          <t>Đơn giá chưa thuế</t>
        </is>
      </c>
      <c r="G5" s="14" t="inlineStr">
        <is>
          <t>Thành tiền chưa thuế</t>
        </is>
      </c>
      <c r="H5" s="14" t="inlineStr">
        <is>
          <t>Tiền thuế</t>
        </is>
      </c>
      <c r="I5" s="14" t="inlineStr">
        <is>
          <t>Cộng</t>
        </is>
      </c>
    </row>
    <row r="6" ht="24" customHeight="1">
      <c r="A6" s="15" t="n">
        <v>1</v>
      </c>
      <c r="B6" s="16" t="inlineStr">
        <is>
          <t>Chậu nhựa LR4</t>
        </is>
      </c>
      <c r="C6" s="17" t="n">
        <v>4</v>
      </c>
      <c r="D6" s="18" t="n">
        <v>1411600</v>
      </c>
      <c r="E6" s="19" t="n">
        <v>0.08</v>
      </c>
      <c r="F6" s="20">
        <f>IF(D6="","",IF(C6&gt;0,G6/C6,0))</f>
        <v/>
      </c>
      <c r="G6" s="21">
        <f>IF(D6="","",ROUND(D6/(1+E6),0))</f>
        <v/>
      </c>
      <c r="H6" s="21">
        <f>IF(D6="","",ROUND(G6*E6,0))</f>
        <v/>
      </c>
      <c r="I6" s="21">
        <f>IF(D6="","",G6+H6)</f>
        <v/>
      </c>
    </row>
    <row r="7" ht="24" customHeight="1">
      <c r="A7" s="15" t="n">
        <v>2</v>
      </c>
      <c r="B7" s="16" t="inlineStr">
        <is>
          <t>Bộ vòi thu rút tưới vườn 10m</t>
        </is>
      </c>
      <c r="C7" s="17" t="n">
        <v>1</v>
      </c>
      <c r="D7" s="18" t="n">
        <v>619000</v>
      </c>
      <c r="E7" s="19" t="n">
        <v>0.08</v>
      </c>
      <c r="F7" s="20">
        <f>IF(D7="","",IF(C7&gt;0,G7/C7,0))</f>
        <v/>
      </c>
      <c r="G7" s="21">
        <f>IF(D7="","",ROUND(D7/(1+E7),0))</f>
        <v/>
      </c>
      <c r="H7" s="21">
        <f>IF(D7="","",ROUND(G7*E7,0))</f>
        <v/>
      </c>
      <c r="I7" s="21">
        <f>IF(D7="","",G7+H7)</f>
        <v/>
      </c>
    </row>
    <row r="8" ht="24" customHeight="1">
      <c r="A8" s="15" t="n">
        <v>3</v>
      </c>
      <c r="B8" s="16" t="inlineStr">
        <is>
          <t>Bột dưỡng hoa Longlife 5gr (hàng tặng)</t>
        </is>
      </c>
      <c r="C8" s="17" t="n">
        <v>1</v>
      </c>
      <c r="D8" s="18" t="n">
        <v>0</v>
      </c>
      <c r="E8" s="19" t="n">
        <v>0.08</v>
      </c>
      <c r="F8" s="20">
        <f>IF(D8="","",IF(C8&gt;0,G8/C8,0))</f>
        <v/>
      </c>
      <c r="G8" s="21">
        <f>IF(D8="","",ROUND(D8/(1+E8),0))</f>
        <v/>
      </c>
      <c r="H8" s="21">
        <f>IF(D8="","",ROUND(G8*E8,0))</f>
        <v/>
      </c>
      <c r="I8" s="21">
        <f>IF(D8="","",G8+H8)</f>
        <v/>
      </c>
    </row>
    <row r="9" ht="24" customHeight="1">
      <c r="A9" s="15" t="n">
        <v>4</v>
      </c>
      <c r="B9" s="16" t="n"/>
      <c r="C9" s="17" t="n"/>
      <c r="D9" s="18" t="n"/>
      <c r="E9" s="19" t="n"/>
      <c r="F9" s="20">
        <f>IF(D9="","",IF(C9&gt;0,G9/C9,0))</f>
        <v/>
      </c>
      <c r="G9" s="21">
        <f>IF(D9="","",ROUND(D9/(1+E9),0))</f>
        <v/>
      </c>
      <c r="H9" s="21">
        <f>IF(D9="","",ROUND(G9*E9,0))</f>
        <v/>
      </c>
      <c r="I9" s="21">
        <f>IF(D9="","",G9+H9)</f>
        <v/>
      </c>
    </row>
    <row r="10" ht="24" customHeight="1">
      <c r="A10" s="15" t="n">
        <v>5</v>
      </c>
      <c r="B10" s="16" t="n"/>
      <c r="C10" s="17" t="n"/>
      <c r="D10" s="18" t="n"/>
      <c r="E10" s="19" t="n"/>
      <c r="F10" s="20">
        <f>IF(D10="","",IF(C10&gt;0,G10/C10,0))</f>
        <v/>
      </c>
      <c r="G10" s="21">
        <f>IF(D10="","",ROUND(D10/(1+E10),0))</f>
        <v/>
      </c>
      <c r="H10" s="21">
        <f>IF(D10="","",ROUND(G10*E10,0))</f>
        <v/>
      </c>
      <c r="I10" s="21">
        <f>IF(D10="","",G10+H10)</f>
        <v/>
      </c>
    </row>
    <row r="11" ht="24" customHeight="1">
      <c r="A11" s="15" t="n">
        <v>6</v>
      </c>
      <c r="B11" s="16" t="n"/>
      <c r="C11" s="17" t="n"/>
      <c r="D11" s="18" t="n"/>
      <c r="E11" s="19" t="n"/>
      <c r="F11" s="20">
        <f>IF(D11="","",IF(C11&gt;0,G11/C11,0))</f>
        <v/>
      </c>
      <c r="G11" s="21">
        <f>IF(D11="","",ROUND(D11/(1+E11),0))</f>
        <v/>
      </c>
      <c r="H11" s="21">
        <f>IF(D11="","",ROUND(G11*E11,0))</f>
        <v/>
      </c>
      <c r="I11" s="21">
        <f>IF(D11="","",G11+H11)</f>
        <v/>
      </c>
    </row>
    <row r="12" ht="24" customHeight="1">
      <c r="A12" s="15" t="n">
        <v>7</v>
      </c>
      <c r="B12" s="16" t="n"/>
      <c r="C12" s="17" t="n"/>
      <c r="D12" s="18" t="n"/>
      <c r="E12" s="19" t="n"/>
      <c r="F12" s="20">
        <f>IF(D12="","",IF(C12&gt;0,G12/C12,0))</f>
        <v/>
      </c>
      <c r="G12" s="21">
        <f>IF(D12="","",ROUND(D12/(1+E12),0))</f>
        <v/>
      </c>
      <c r="H12" s="21">
        <f>IF(D12="","",ROUND(G12*E12,0))</f>
        <v/>
      </c>
      <c r="I12" s="21">
        <f>IF(D12="","",G12+H12)</f>
        <v/>
      </c>
    </row>
    <row r="13" ht="24" customHeight="1">
      <c r="A13" s="15" t="n">
        <v>8</v>
      </c>
      <c r="B13" s="16" t="n"/>
      <c r="C13" s="17" t="n"/>
      <c r="D13" s="18" t="n"/>
      <c r="E13" s="19" t="n"/>
      <c r="F13" s="20">
        <f>IF(D13="","",IF(C13&gt;0,G13/C13,0))</f>
        <v/>
      </c>
      <c r="G13" s="21">
        <f>IF(D13="","",ROUND(D13/(1+E13),0))</f>
        <v/>
      </c>
      <c r="H13" s="21">
        <f>IF(D13="","",ROUND(G13*E13,0))</f>
        <v/>
      </c>
      <c r="I13" s="21">
        <f>IF(D13="","",G13+H13)</f>
        <v/>
      </c>
    </row>
    <row r="14" ht="26" customHeight="1">
      <c r="A14" s="22" t="n"/>
      <c r="B14" s="23" t="inlineStr">
        <is>
          <t>Giảm giá của shop (voucher shop)</t>
        </is>
      </c>
      <c r="C14" s="22" t="n"/>
      <c r="D14" s="18" t="n">
        <v>129000</v>
      </c>
      <c r="E14" s="22" t="n"/>
      <c r="F14" s="22" t="n"/>
      <c r="G14" s="22" t="n"/>
      <c r="H14" s="22" t="n"/>
      <c r="I14" s="22" t="n"/>
    </row>
    <row r="15" ht="26" customHeight="1">
      <c r="A15" s="22" t="n"/>
      <c r="B15" s="23" t="inlineStr">
        <is>
          <t>Chiết khấu thương mại (máy tách từ dòng trên)</t>
        </is>
      </c>
      <c r="C15" s="22" t="n"/>
      <c r="D15" s="22" t="n"/>
      <c r="E15" s="19" t="n">
        <v>0.08</v>
      </c>
      <c r="F15" s="22" t="n"/>
      <c r="G15" s="21">
        <f>-ROUND(D14/(1+E15),0)</f>
        <v/>
      </c>
      <c r="H15" s="21">
        <f>ROUND(G15*E15,0)</f>
        <v/>
      </c>
      <c r="I15" s="21">
        <f>G15+H15</f>
        <v/>
      </c>
    </row>
    <row r="16" ht="26" customHeight="1">
      <c r="A16" s="22" t="n"/>
      <c r="B16" s="23" t="inlineStr">
        <is>
          <t>Khách trả cả đơn (xem báo cáo sàn)</t>
        </is>
      </c>
      <c r="C16" s="22" t="n"/>
      <c r="D16" s="18" t="n">
        <v>2030600</v>
      </c>
      <c r="E16" s="22" t="n"/>
      <c r="F16" s="22" t="n"/>
      <c r="G16" s="22" t="n"/>
      <c r="H16" s="22" t="n"/>
      <c r="I16" s="22" t="n"/>
    </row>
    <row r="18" ht="28" customHeight="1">
      <c r="B18" s="5" t="inlineStr">
        <is>
          <t>Cộng tiền chưa thuế</t>
        </is>
      </c>
      <c r="I18" s="24">
        <f>SUM(G6:G15)</f>
        <v/>
      </c>
    </row>
    <row r="19" ht="28" customHeight="1">
      <c r="B19" s="5" t="inlineStr">
        <is>
          <t>Tiền thuế</t>
        </is>
      </c>
      <c r="I19" s="24">
        <f>SUM(H6:H15)</f>
        <v/>
      </c>
    </row>
    <row r="20" ht="28" customHeight="1">
      <c r="B20" s="5" t="inlineStr">
        <is>
          <t>KHÁCH PHẢI TRẢ (phải thu)</t>
        </is>
      </c>
      <c r="I20" s="24">
        <f>I18+I19</f>
        <v/>
      </c>
    </row>
    <row r="21" ht="28" customHeight="1">
      <c r="B21" s="25" t="inlineStr">
        <is>
          <t>KIỂM: phải bằng số khách trả − giảm giá shop</t>
        </is>
      </c>
      <c r="H21" s="26">
        <f>IF(ABS(I21)&lt;2,"ĐÚNG","LỆCH")</f>
        <v/>
      </c>
      <c r="I21" s="27">
        <f>I20-(D16-D14)</f>
        <v/>
      </c>
    </row>
    <row r="23" ht="28" customHeight="1">
      <c r="A23" s="2" t="inlineStr">
        <is>
          <t>Tra ở đâu trong báo cáo sàn</t>
        </is>
      </c>
    </row>
    <row r="24" ht="26" customHeight="1">
      <c r="B24" s="28" t="inlineStr">
        <is>
          <t>SHOPEE</t>
        </is>
      </c>
      <c r="C24" s="29" t="n"/>
      <c r="D24" s="28" t="inlineStr">
        <is>
          <t>TIKTOK</t>
        </is>
      </c>
      <c r="E24" s="30" t="n"/>
      <c r="F24" s="29" t="n"/>
      <c r="G24" s="28" t="inlineStr">
        <is>
          <t>TIKI</t>
        </is>
      </c>
      <c r="H24" s="30" t="n"/>
      <c r="I24" s="29" t="n"/>
    </row>
    <row r="25" ht="36" customHeight="1">
      <c r="B25" s="31" t="inlineStr">
        <is>
          <t>Giá khách trả: cột AD (Tổng số tiền Người mua thanh toán)</t>
        </is>
      </c>
      <c r="C25" s="29" t="n"/>
      <c r="D25" s="31" t="inlineStr">
        <is>
          <t>Giá khách trả: cột M (SKU Subtotal Before Discount)</t>
        </is>
      </c>
      <c r="E25" s="30" t="n"/>
      <c r="F25" s="29" t="n"/>
      <c r="G25" s="31" t="inlineStr">
        <is>
          <t>Giá khách trả: cột AB (Thành tiền)</t>
        </is>
      </c>
      <c r="H25" s="30" t="n"/>
      <c r="I25" s="29" t="n"/>
    </row>
    <row r="26" ht="36" customHeight="1">
      <c r="B26" s="31" t="inlineStr">
        <is>
          <t>Voucher của shop (trừ): cột AF và cột AK</t>
        </is>
      </c>
      <c r="C26" s="29" t="n"/>
      <c r="D26" s="31" t="inlineStr">
        <is>
          <t>Voucher của shop (trừ): cột O (SKU Seller Discount)</t>
        </is>
      </c>
      <c r="E26" s="30" t="n"/>
      <c r="F26" s="29" t="n"/>
      <c r="G26" s="31" t="inlineStr">
        <is>
          <t>Voucher của shop (trừ): chỉ có mã, cột W (Mã Coupon Nhà Bán)</t>
        </is>
      </c>
      <c r="H26" s="30" t="n"/>
      <c r="I26" s="29" t="n"/>
    </row>
    <row r="27" ht="36" customHeight="1">
      <c r="B27" s="31" t="inlineStr">
        <is>
          <t>Voucher của sàn (KHÔNG trừ): cột AH và cột AG</t>
        </is>
      </c>
      <c r="C27" s="29" t="n"/>
      <c r="D27" s="31" t="inlineStr">
        <is>
          <t>Voucher của sàn (KHÔNG trừ): cột N (SKU Platform Discount)</t>
        </is>
      </c>
      <c r="E27" s="30" t="n"/>
      <c r="F27" s="29" t="n"/>
      <c r="G27" s="31" t="inlineStr">
        <is>
          <t>Voucher của sàn (KHÔNG trừ): báo cáo không có cột này</t>
        </is>
      </c>
      <c r="H27" s="30" t="n"/>
      <c r="I27" s="29" t="n"/>
    </row>
    <row r="28" ht="36" customHeight="1">
      <c r="B28" s="31" t="inlineStr">
        <is>
          <t>Hàng hoàn: cột AC (Số lượng sản phẩm được hoàn trả)</t>
        </is>
      </c>
      <c r="C28" s="29" t="n"/>
      <c r="D28" s="31" t="inlineStr">
        <is>
          <t>Hàng hoàn: cột K (Sku Quantity of return)</t>
        </is>
      </c>
      <c r="E28" s="30" t="n"/>
      <c r="F28" s="29" t="n"/>
      <c r="G28" s="31" t="inlineStr">
        <is>
          <t>Hàng hoàn: cột D (Trạng thái)</t>
        </is>
      </c>
      <c r="H28" s="30" t="n"/>
      <c r="I28" s="29" t="n"/>
    </row>
  </sheetData>
  <mergeCells count="15">
    <mergeCell ref="G24:I24"/>
    <mergeCell ref="B24:C24"/>
    <mergeCell ref="D28:F28"/>
    <mergeCell ref="D27:F27"/>
    <mergeCell ref="G28:I28"/>
    <mergeCell ref="B25:C25"/>
    <mergeCell ref="G25:I25"/>
    <mergeCell ref="G27:I27"/>
    <mergeCell ref="B28:C28"/>
    <mergeCell ref="D26:F26"/>
    <mergeCell ref="G26:I26"/>
    <mergeCell ref="B26:C26"/>
    <mergeCell ref="B27:C27"/>
    <mergeCell ref="D25:F25"/>
    <mergeCell ref="D24:F24"/>
  </mergeCells>
  <conditionalFormatting sqref="H21:I21">
    <cfRule type="expression" priority="1" dxfId="0">
      <formula>ABS($I$21)&gt;=2</formula>
    </cfRule>
  </conditionalFormatting>
  <dataValidations count="1">
    <dataValidation sqref="E6:E13 E15" showDropDown="0" showInputMessage="0" showErrorMessage="0" allowBlank="1" error="Chọn 8%, 5%, 0% hoặc 10%" type="list">
      <formula1>"8%,5%,0%,10%"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0" customWidth="1" min="2" max="2"/>
    <col width="22" customWidth="1" min="3" max="3"/>
    <col width="56" customWidth="1" min="4" max="4"/>
  </cols>
  <sheetData>
    <row r="1" ht="30" customHeight="1">
      <c r="A1" s="1" t="inlineStr">
        <is>
          <t>2. ĐỐI CHIẾU TIỀN VỀ VÍ</t>
        </is>
      </c>
    </row>
    <row r="2" ht="28" customHeight="1">
      <c r="A2" s="2" t="inlineStr">
        <is>
          <t>Tiền sàn trả có khớp doanh thu không?</t>
        </is>
      </c>
    </row>
    <row r="3" ht="22" customHeight="1">
      <c r="A3" s="3" t="inlineStr">
        <is>
          <t>Mẫu điền sẵn là TikTok Shop tháng 10 (đã ẩn tên). Thay bằng số của bạn.</t>
        </is>
      </c>
    </row>
    <row r="5" ht="28" customHeight="1">
      <c r="A5" s="14" t="inlineStr">
        <is>
          <t>Số</t>
        </is>
      </c>
      <c r="B5" s="14" t="inlineStr">
        <is>
          <t>Khoản</t>
        </is>
      </c>
      <c r="C5" s="14" t="inlineStr">
        <is>
          <t>Số tiền (đồng)</t>
        </is>
      </c>
      <c r="D5" s="14" t="inlineStr">
        <is>
          <t>Lấy số ở đâu</t>
        </is>
      </c>
    </row>
    <row r="6" ht="34" customHeight="1">
      <c r="A6" s="32" t="n">
        <v>1</v>
      </c>
      <c r="B6" s="33" t="inlineStr">
        <is>
          <t>Doanh thu theo hoá đơn trong tháng</t>
        </is>
      </c>
      <c r="C6" s="34" t="n">
        <v>425727190</v>
      </c>
      <c r="D6" s="35" t="inlineStr">
        <is>
          <t>TikTok, tệp income, cộng cả cột H</t>
        </is>
      </c>
    </row>
    <row r="7" ht="34" customHeight="1">
      <c r="A7" s="32" t="n">
        <v>2</v>
      </c>
      <c r="B7" s="33" t="inlineStr">
        <is>
          <t>Trừ: hàng hoàn (nhập số dương)</t>
        </is>
      </c>
      <c r="C7" s="34" t="n">
        <v>46614320</v>
      </c>
      <c r="D7" s="35" t="inlineStr">
        <is>
          <t>TikTok, tệp income, cộng cả cột K (đổi dấu)</t>
        </is>
      </c>
    </row>
    <row r="8" ht="34" customHeight="1">
      <c r="A8" s="32" t="n">
        <v>3</v>
      </c>
      <c r="B8" s="33" t="inlineStr">
        <is>
          <t>Trừ: phí sàn (nhập số dương)</t>
        </is>
      </c>
      <c r="C8" s="34" t="n">
        <v>119428941</v>
      </c>
      <c r="D8" s="35" t="inlineStr">
        <is>
          <t>TikTok, tệp income, cộng cả cột N (đổi dấu)</t>
        </is>
      </c>
    </row>
    <row r="9" ht="34" customHeight="1">
      <c r="A9" s="32" t="n">
        <v>4</v>
      </c>
      <c r="B9" s="33" t="inlineStr">
        <is>
          <t>Cộng hoặc trừ: điều chỉnh (có dấu)</t>
        </is>
      </c>
      <c r="C9" s="34" t="n">
        <v>-52616716</v>
      </c>
      <c r="D9" s="35" t="inlineStr">
        <is>
          <t>TikTok, tệp income, cộng cả cột BB</t>
        </is>
      </c>
    </row>
    <row r="10" ht="34" customHeight="1">
      <c r="A10" s="32" t="n">
        <v>5</v>
      </c>
      <c r="B10" s="33" t="inlineStr">
        <is>
          <t>TIỀN PHẢI VỀ (máy tính)</t>
        </is>
      </c>
      <c r="C10" s="24">
        <f>C6-C7-C8+C9</f>
        <v/>
      </c>
      <c r="D10" s="35" t="inlineStr">
        <is>
          <t>Lấy số 1, trừ 2, trừ 3, cộng 4</t>
        </is>
      </c>
    </row>
    <row r="11" ht="34" customHeight="1">
      <c r="A11" s="32" t="n">
        <v>6</v>
      </c>
      <c r="B11" s="33" t="inlineStr">
        <is>
          <t>Tiền sàn báo quyết toán</t>
        </is>
      </c>
      <c r="C11" s="34" t="n">
        <v>207067213</v>
      </c>
      <c r="D11" s="35" t="inlineStr">
        <is>
          <t>TikTok, tệp income, cộng cả cột F</t>
        </is>
      </c>
    </row>
    <row r="12" ht="38" customHeight="1">
      <c r="A12" s="22" t="n"/>
      <c r="B12" s="36" t="inlineStr">
        <is>
          <t>LỆCH (5 trừ 6), phải bằng 0</t>
        </is>
      </c>
      <c r="C12" s="37">
        <f>C10-C11</f>
        <v/>
      </c>
      <c r="D12" s="38">
        <f>IF(C12=0,"KHỚP","LỆCH, xem 3 gợi ý bên dưới")</f>
        <v/>
      </c>
    </row>
    <row r="14" ht="28" customHeight="1">
      <c r="A14" s="2" t="inlineStr">
        <is>
          <t>Nếu lệch thì xem</t>
        </is>
      </c>
    </row>
    <row r="15" ht="36" customHeight="1">
      <c r="A15" s="32" t="n">
        <v>1</v>
      </c>
      <c r="B15" s="33" t="inlineStr">
        <is>
          <t>Đơn hoàn kỳ sau: đơn bán tháng này, hoàn tiền tháng sau.</t>
        </is>
      </c>
    </row>
    <row r="16" ht="36" customHeight="1">
      <c r="A16" s="32" t="n">
        <v>2</v>
      </c>
      <c r="B16" s="33" t="inlineStr">
        <is>
          <t>Phí chưa ghi: sàn đã trừ phí nhưng bạn chưa nhập.</t>
        </is>
      </c>
    </row>
    <row r="17" ht="36" customHeight="1">
      <c r="A17" s="32" t="n">
        <v>3</v>
      </c>
      <c r="B17" s="33" t="inlineStr">
        <is>
          <t>Ngày thanh toán khác ngày đơn: tiền về sang tháng khác.</t>
        </is>
      </c>
    </row>
  </sheetData>
  <conditionalFormatting sqref="B12:D12">
    <cfRule type="expression" priority="1" dxfId="0">
      <formula>$C$12&lt;&gt;0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4" customWidth="1" min="2" max="2"/>
    <col width="18" customWidth="1" min="3" max="3"/>
    <col width="14" customWidth="1" min="4" max="4"/>
    <col width="40" customWidth="1" min="5" max="5"/>
  </cols>
  <sheetData>
    <row r="1" ht="30" customHeight="1">
      <c r="A1" s="1" t="inlineStr">
        <is>
          <t>3. CHỨNG TỪ THÁNG</t>
        </is>
      </c>
    </row>
    <row r="2" ht="28" customHeight="1">
      <c r="A2" s="2" t="inlineStr">
        <is>
          <t>Tháng này còn thiếu giấy tờ nào?</t>
        </is>
      </c>
    </row>
    <row r="3" ht="22" customHeight="1">
      <c r="A3" s="3" t="inlineStr">
        <is>
          <t>Mỗi tháng sao một bản. Nhắn khách: "gửi em mục 8". Chọn Có hoặc Chưa ở cột Đã nhận.</t>
        </is>
      </c>
    </row>
    <row r="5" ht="26" customHeight="1">
      <c r="A5" s="14" t="inlineStr">
        <is>
          <t>Số</t>
        </is>
      </c>
      <c r="B5" s="14" t="inlineStr">
        <is>
          <t>Giấy tờ</t>
        </is>
      </c>
      <c r="C5" s="14" t="inlineStr">
        <is>
          <t>Ai đưa</t>
        </is>
      </c>
      <c r="D5" s="14" t="inlineStr">
        <is>
          <t>Đã nhận</t>
        </is>
      </c>
      <c r="E5" s="14" t="inlineStr">
        <is>
          <t>Ghi chú</t>
        </is>
      </c>
    </row>
    <row r="6" ht="22" customHeight="1">
      <c r="A6" s="15" t="n">
        <v>1</v>
      </c>
      <c r="B6" s="23" t="inlineStr">
        <is>
          <t>Đơn hàng cả tháng tải từ sàn</t>
        </is>
      </c>
      <c r="C6" s="9" t="inlineStr">
        <is>
          <t>Sàn</t>
        </is>
      </c>
      <c r="D6" s="39" t="inlineStr">
        <is>
          <t>Chưa</t>
        </is>
      </c>
      <c r="E6" s="16" t="n"/>
    </row>
    <row r="7" ht="22" customHeight="1">
      <c r="A7" s="15" t="n">
        <v>2</v>
      </c>
      <c r="B7" s="23" t="inlineStr">
        <is>
          <t>Báo cáo doanh thu cả tháng của sàn</t>
        </is>
      </c>
      <c r="C7" s="9" t="inlineStr">
        <is>
          <t>Sàn</t>
        </is>
      </c>
      <c r="D7" s="39" t="inlineStr">
        <is>
          <t>Chưa</t>
        </is>
      </c>
      <c r="E7" s="16" t="n"/>
    </row>
    <row r="8" ht="22" customHeight="1">
      <c r="A8" s="15" t="n">
        <v>3</v>
      </c>
      <c r="B8" s="23" t="inlineStr">
        <is>
          <t>Lịch sử ví và tiền sàn chuyển về</t>
        </is>
      </c>
      <c r="C8" s="9" t="inlineStr">
        <is>
          <t>Sàn</t>
        </is>
      </c>
      <c r="D8" s="39" t="inlineStr">
        <is>
          <t>Chưa</t>
        </is>
      </c>
      <c r="E8" s="16" t="n"/>
    </row>
    <row r="9" ht="22" customHeight="1">
      <c r="A9" s="15" t="n">
        <v>4</v>
      </c>
      <c r="B9" s="23" t="inlineStr">
        <is>
          <t>Danh sách đơn trả lại, hoàn tiền</t>
        </is>
      </c>
      <c r="C9" s="9" t="inlineStr">
        <is>
          <t>Sàn</t>
        </is>
      </c>
      <c r="D9" s="39" t="inlineStr">
        <is>
          <t>Chưa</t>
        </is>
      </c>
      <c r="E9" s="16" t="n"/>
    </row>
    <row r="10" ht="22" customHeight="1">
      <c r="A10" s="15" t="n">
        <v>5</v>
      </c>
      <c r="B10" s="23" t="inlineStr">
        <is>
          <t>Hợp đồng, đơn đặt hàng lớn</t>
        </is>
      </c>
      <c r="C10" s="9" t="inlineStr">
        <is>
          <t>Khách</t>
        </is>
      </c>
      <c r="D10" s="39" t="inlineStr">
        <is>
          <t>Chưa</t>
        </is>
      </c>
      <c r="E10" s="16" t="n"/>
    </row>
    <row r="11" ht="22" customHeight="1">
      <c r="A11" s="15" t="n">
        <v>6</v>
      </c>
      <c r="B11" s="23" t="inlineStr">
        <is>
          <t>Phiếu giao hàng có chữ ký người nhận</t>
        </is>
      </c>
      <c r="C11" s="9" t="inlineStr">
        <is>
          <t>Khách</t>
        </is>
      </c>
      <c r="D11" s="39" t="inlineStr">
        <is>
          <t>Chưa</t>
        </is>
      </c>
      <c r="E11" s="16" t="n"/>
    </row>
    <row r="12" ht="22" customHeight="1">
      <c r="A12" s="15" t="n">
        <v>7</v>
      </c>
      <c r="B12" s="23" t="inlineStr">
        <is>
          <t>Báo đơn nào chưa xuất hoá đơn</t>
        </is>
      </c>
      <c r="C12" s="9" t="inlineStr">
        <is>
          <t>Khách</t>
        </is>
      </c>
      <c r="D12" s="39" t="inlineStr">
        <is>
          <t>Chưa</t>
        </is>
      </c>
      <c r="E12" s="16" t="n"/>
    </row>
    <row r="13" ht="22" customHeight="1">
      <c r="A13" s="15" t="n">
        <v>8</v>
      </c>
      <c r="B13" s="23" t="inlineStr">
        <is>
          <t>Sao kê mọi tài khoản ngân hàng công ty</t>
        </is>
      </c>
      <c r="C13" s="9" t="inlineStr">
        <is>
          <t>Ngân hàng</t>
        </is>
      </c>
      <c r="D13" s="39" t="inlineStr">
        <is>
          <t>Chưa</t>
        </is>
      </c>
      <c r="E13" s="16" t="n"/>
    </row>
    <row r="14" ht="22" customHeight="1">
      <c r="A14" s="15" t="n">
        <v>9</v>
      </c>
      <c r="B14" s="23" t="inlineStr">
        <is>
          <t>Ghi chú khoản chuyển tiền lạ</t>
        </is>
      </c>
      <c r="C14" s="9" t="inlineStr">
        <is>
          <t>Khách</t>
        </is>
      </c>
      <c r="D14" s="39" t="inlineStr">
        <is>
          <t>Chưa</t>
        </is>
      </c>
      <c r="E14" s="16" t="n"/>
    </row>
    <row r="15" ht="22" customHeight="1">
      <c r="A15" s="15" t="n">
        <v>10</v>
      </c>
      <c r="B15" s="23" t="inlineStr">
        <is>
          <t>Hợp đồng, đơn mua hàng lớn</t>
        </is>
      </c>
      <c r="C15" s="9" t="inlineStr">
        <is>
          <t>Khách</t>
        </is>
      </c>
      <c r="D15" s="39" t="inlineStr">
        <is>
          <t>Chưa</t>
        </is>
      </c>
      <c r="E15" s="16" t="n"/>
    </row>
    <row r="16" ht="22" customHeight="1">
      <c r="A16" s="15" t="n">
        <v>11</v>
      </c>
      <c r="B16" s="23" t="inlineStr">
        <is>
          <t>Phiếu nhập kho, biên bản nhận hàng</t>
        </is>
      </c>
      <c r="C16" s="9" t="inlineStr">
        <is>
          <t>Khách</t>
        </is>
      </c>
      <c r="D16" s="39" t="inlineStr">
        <is>
          <t>Chưa</t>
        </is>
      </c>
      <c r="E16" s="16" t="n"/>
    </row>
    <row r="17" ht="22" customHeight="1">
      <c r="A17" s="15" t="n">
        <v>12</v>
      </c>
      <c r="B17" s="23" t="inlineStr">
        <is>
          <t>Mua của dân không hoá đơn: bảng kê, giấy bán</t>
        </is>
      </c>
      <c r="C17" s="9" t="inlineStr">
        <is>
          <t>Khách</t>
        </is>
      </c>
      <c r="D17" s="39" t="inlineStr">
        <is>
          <t>Chưa</t>
        </is>
      </c>
      <c r="E17" s="16" t="n"/>
    </row>
    <row r="18" ht="22" customHeight="1">
      <c r="A18" s="15" t="n">
        <v>13</v>
      </c>
      <c r="B18" s="23" t="inlineStr">
        <is>
          <t>Số hoá đơn mua vào còn thiếu (chúng tôi báo)</t>
        </is>
      </c>
      <c r="C18" s="9" t="inlineStr">
        <is>
          <t>Chúng tôi</t>
        </is>
      </c>
      <c r="D18" s="39" t="inlineStr">
        <is>
          <t>Chưa</t>
        </is>
      </c>
      <c r="E18" s="16" t="n"/>
    </row>
    <row r="19" ht="22" customHeight="1">
      <c r="A19" s="15" t="n">
        <v>14</v>
      </c>
      <c r="B19" s="23" t="inlineStr">
        <is>
          <t>Bảng chấm công tháng</t>
        </is>
      </c>
      <c r="C19" s="9" t="inlineStr">
        <is>
          <t>Khách</t>
        </is>
      </c>
      <c r="D19" s="39" t="inlineStr">
        <is>
          <t>Chưa</t>
        </is>
      </c>
      <c r="E19" s="16" t="n"/>
    </row>
    <row r="20" ht="22" customHeight="1">
      <c r="A20" s="15" t="n">
        <v>15</v>
      </c>
      <c r="B20" s="23" t="inlineStr">
        <is>
          <t>Người mới vào, người nghỉ việc</t>
        </is>
      </c>
      <c r="C20" s="9" t="inlineStr">
        <is>
          <t>Khách</t>
        </is>
      </c>
      <c r="D20" s="39" t="inlineStr">
        <is>
          <t>Chưa</t>
        </is>
      </c>
      <c r="E20" s="16" t="n"/>
    </row>
    <row r="21" ht="22" customHeight="1">
      <c r="A21" s="15" t="n">
        <v>16</v>
      </c>
      <c r="B21" s="23" t="inlineStr">
        <is>
          <t>Chuyển khoản lương đã trả</t>
        </is>
      </c>
      <c r="C21" s="9" t="inlineStr">
        <is>
          <t>Ngân hàng</t>
        </is>
      </c>
      <c r="D21" s="39" t="inlineStr">
        <is>
          <t>Chưa</t>
        </is>
      </c>
      <c r="E21" s="16" t="n"/>
    </row>
    <row r="22" ht="22" customHeight="1">
      <c r="A22" s="15" t="n">
        <v>17</v>
      </c>
      <c r="B22" s="23" t="inlineStr">
        <is>
          <t>Thưởng, phụ cấp mới trong tháng</t>
        </is>
      </c>
      <c r="C22" s="9" t="inlineStr">
        <is>
          <t>Khách</t>
        </is>
      </c>
      <c r="D22" s="39" t="inlineStr">
        <is>
          <t>Chưa</t>
        </is>
      </c>
      <c r="E22" s="16" t="n"/>
    </row>
    <row r="23" ht="22" customHeight="1">
      <c r="A23" s="15" t="n">
        <v>18</v>
      </c>
      <c r="B23" s="23" t="inlineStr">
        <is>
          <t>Nhật ký xe trong tháng</t>
        </is>
      </c>
      <c r="C23" s="9" t="inlineStr">
        <is>
          <t>Khách</t>
        </is>
      </c>
      <c r="D23" s="39" t="inlineStr">
        <is>
          <t>Chưa</t>
        </is>
      </c>
      <c r="E23" s="16" t="n"/>
    </row>
    <row r="24" ht="22" customHeight="1">
      <c r="A24" s="15" t="n">
        <v>19</v>
      </c>
      <c r="B24" s="23" t="inlineStr">
        <is>
          <t>Chuyển khoản tiền thuê xe, thuê nhà</t>
        </is>
      </c>
      <c r="C24" s="9" t="inlineStr">
        <is>
          <t>Ngân hàng</t>
        </is>
      </c>
      <c r="D24" s="39" t="inlineStr">
        <is>
          <t>Chưa</t>
        </is>
      </c>
      <c r="E24" s="16" t="n"/>
    </row>
    <row r="25" ht="22" customHeight="1">
      <c r="A25" s="15" t="n">
        <v>20</v>
      </c>
      <c r="B25" s="23" t="inlineStr">
        <is>
          <t>Hoá đơn, giấy tờ tài sản mới mua</t>
        </is>
      </c>
      <c r="C25" s="9" t="inlineStr">
        <is>
          <t>Khách</t>
        </is>
      </c>
      <c r="D25" s="39" t="inlineStr">
        <is>
          <t>Chưa</t>
        </is>
      </c>
      <c r="E25" s="16" t="n"/>
    </row>
    <row r="26" ht="22" customHeight="1">
      <c r="A26" s="15" t="n">
        <v>21</v>
      </c>
      <c r="B26" s="23" t="inlineStr">
        <is>
          <t>Giấy đi công tác, vé, khách sạn</t>
        </is>
      </c>
      <c r="C26" s="9" t="inlineStr">
        <is>
          <t>Khách</t>
        </is>
      </c>
      <c r="D26" s="39" t="inlineStr">
        <is>
          <t>Chưa</t>
        </is>
      </c>
      <c r="E26" s="16" t="n"/>
    </row>
    <row r="27" ht="22" customHeight="1">
      <c r="A27" s="15" t="n">
        <v>22</v>
      </c>
      <c r="B27" s="23" t="inlineStr">
        <is>
          <t>Hợp đồng vay và chứng từ trả lãi</t>
        </is>
      </c>
      <c r="C27" s="9" t="inlineStr">
        <is>
          <t>Ngân hàng</t>
        </is>
      </c>
      <c r="D27" s="39" t="inlineStr">
        <is>
          <t>Chưa</t>
        </is>
      </c>
      <c r="E27" s="16" t="n"/>
    </row>
    <row r="28" ht="22" customHeight="1">
      <c r="A28" s="15" t="n">
        <v>23</v>
      </c>
      <c r="B28" s="23" t="inlineStr">
        <is>
          <t>Hoá đơn quảng cáo Facebook, Google, TikTok</t>
        </is>
      </c>
      <c r="C28" s="9" t="inlineStr">
        <is>
          <t>Khách</t>
        </is>
      </c>
      <c r="D28" s="39" t="inlineStr">
        <is>
          <t>Chưa</t>
        </is>
      </c>
      <c r="E28" s="16" t="n"/>
    </row>
    <row r="29" ht="22" customHeight="1">
      <c r="A29" s="15" t="n">
        <v>24</v>
      </c>
      <c r="B29" s="23" t="inlineStr">
        <is>
          <t>Khoản chi tiền mặt từ 5 triệu</t>
        </is>
      </c>
      <c r="C29" s="9" t="inlineStr">
        <is>
          <t>Khách</t>
        </is>
      </c>
      <c r="D29" s="39" t="inlineStr">
        <is>
          <t>Chưa</t>
        </is>
      </c>
      <c r="E29" s="16" t="n"/>
    </row>
    <row r="30" ht="30" customHeight="1">
      <c r="B30" s="40">
        <f>"Đã nhận "&amp;COUNTIF(D6:D29,"Có")&amp;"/24"</f>
        <v/>
      </c>
    </row>
  </sheetData>
  <dataValidations count="2">
    <dataValidation sqref="D6 D7 D8 D9 D10 D11 D12 D13 D14 D15 D16 D17 D18 D19 D20 D21 D22 D23 D24 D25 D26 D27 D28 D29" showDropDown="0" showInputMessage="0" showErrorMessage="0" allowBlank="1" type="list">
      <formula1>"Có,Chưa"</formula1>
    </dataValidation>
    <dataValidation sqref="C6 C7 C8 C9 C10 C11 C12 C13 C14 C15 C16 C17 C18 C19 C20 C21 C22 C23 C24 C25 C26 C27 C28 C29" showDropDown="0" showInputMessage="0" showErrorMessage="0" allowBlank="1" type="list">
      <formula1>"Khách,Sàn,Ngân hàng,Chúng tôi"</formula1>
    </dataValidation>
  </dataValidation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2026-11-06T17:44:20Z</dcterms:created>
  <dcterms:modified xmlns:dcterms="http://purl.org/dc/terms/" xmlns:xsi="http://www.w3.org/2001/XMLSchema-instance" xsi:type="dcterms:W3CDTF">2026-11-06T17:44:21Z</dcterms:modified>
</cp:coreProperties>
</file>